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D32" i="1" l="1"/>
  <c r="G32" i="1" s="1"/>
  <c r="H32" i="1" s="1"/>
  <c r="D31" i="1"/>
  <c r="G31" i="1" s="1"/>
  <c r="H31" i="1" s="1"/>
  <c r="D30" i="1"/>
  <c r="G30" i="1" s="1"/>
  <c r="H30" i="1" s="1"/>
  <c r="D29" i="1"/>
  <c r="G29" i="1" s="1"/>
  <c r="H29" i="1" s="1"/>
  <c r="D28" i="1"/>
  <c r="G28" i="1" s="1"/>
  <c r="H28" i="1" s="1"/>
  <c r="D27" i="1"/>
  <c r="G27" i="1" s="1"/>
  <c r="H27" i="1" s="1"/>
  <c r="D26" i="1"/>
  <c r="G26" i="1" s="1"/>
  <c r="H26" i="1" s="1"/>
  <c r="D25" i="1"/>
  <c r="G25" i="1" s="1"/>
  <c r="H25" i="1" s="1"/>
  <c r="D24" i="1"/>
  <c r="G24" i="1" s="1"/>
  <c r="H24" i="1" s="1"/>
  <c r="F22" i="1"/>
  <c r="E22" i="1"/>
  <c r="D20" i="1"/>
  <c r="G20" i="1" s="1"/>
  <c r="H20" i="1" s="1"/>
  <c r="D19" i="1"/>
  <c r="G19" i="1" s="1"/>
  <c r="H19" i="1" s="1"/>
  <c r="D18" i="1"/>
  <c r="G18" i="1" s="1"/>
  <c r="H18" i="1" s="1"/>
  <c r="D17" i="1"/>
  <c r="G17" i="1" s="1"/>
  <c r="H17" i="1" s="1"/>
  <c r="D16" i="1"/>
  <c r="G16" i="1" s="1"/>
  <c r="H16" i="1" s="1"/>
  <c r="D15" i="1"/>
  <c r="G15" i="1" s="1"/>
  <c r="H15" i="1" s="1"/>
  <c r="D14" i="1"/>
  <c r="F12" i="1"/>
  <c r="E12" i="1"/>
  <c r="E10" i="1" s="1"/>
  <c r="D12" i="1" l="1"/>
  <c r="G12" i="1" s="1"/>
  <c r="F10" i="1"/>
  <c r="D22" i="1"/>
  <c r="G22" i="1" s="1"/>
  <c r="H22" i="1" s="1"/>
  <c r="G14" i="1"/>
  <c r="H14" i="1" s="1"/>
  <c r="H12" i="1" l="1"/>
  <c r="H10" i="1" s="1"/>
  <c r="G10" i="1"/>
  <c r="D10" i="1"/>
</calcChain>
</file>

<file path=xl/sharedStrings.xml><?xml version="1.0" encoding="utf-8"?>
<sst xmlns="http://schemas.openxmlformats.org/spreadsheetml/2006/main" count="32" uniqueCount="32">
  <si>
    <t>(Pesos)</t>
  </si>
  <si>
    <t>Ente Público:</t>
  </si>
  <si>
    <t>INSTITUTO TECNOLOGICO SUPERIOR DE SALVATIERRA</t>
  </si>
  <si>
    <t>Concepto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</si>
  <si>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</si>
  <si>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</si>
  <si>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</si>
  <si>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</si>
  <si>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</si>
  <si>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</si>
  <si>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</si>
  <si>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</si>
  <si>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</si>
  <si>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</si>
  <si>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</si>
  <si>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</si>
  <si>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</si>
  <si>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</si>
  <si>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</si>
  <si>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</si>
  <si>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</si>
  <si>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</si>
  <si>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Estado Analítico del Activo</t>
  </si>
  <si>
    <t>Del 1 de enero al 30 de junioo de 2015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</si>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</sst>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51">
    <xf numFmtId="0" fontId="0" fillId="0" borderId="0" xfId="0"/>
    <xf numFmtId="0" fontId="2" fillId="2" borderId="0" xfId="0" applyFont="1" applyFill="1" applyBorder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3" fontId="6" fillId="3" borderId="0" xfId="1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3" borderId="0" xfId="3" applyNumberFormat="1" applyFont="1" applyFill="1" applyBorder="1" applyAlignment="1">
      <alignment horizontal="centerContinuous" vertical="center"/>
    </xf>
    <xf numFmtId="3" fontId="6" fillId="3" borderId="0" xfId="1" applyNumberFormat="1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4" fillId="3" borderId="0" xfId="0" applyFont="1" applyFill="1" applyBorder="1" applyAlignment="1"/>
    <xf numFmtId="0" fontId="4" fillId="3" borderId="0" xfId="3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3" borderId="2" xfId="3" applyNumberFormat="1" applyFont="1" applyFill="1" applyBorder="1" applyAlignment="1">
      <alignment horizontal="center" vertical="center"/>
    </xf>
    <xf numFmtId="0" fontId="4" fillId="3" borderId="3" xfId="3" applyNumberFormat="1" applyFont="1" applyFill="1" applyBorder="1" applyAlignment="1">
      <alignment horizontal="center" vertical="center"/>
    </xf>
    <xf numFmtId="0" fontId="4" fillId="3" borderId="2" xfId="3" applyNumberFormat="1" applyFont="1" applyFill="1" applyBorder="1" applyAlignment="1">
      <alignment horizontal="center" vertical="top"/>
    </xf>
    <xf numFmtId="0" fontId="4" fillId="3" borderId="0" xfId="3" applyNumberFormat="1" applyFont="1" applyFill="1" applyBorder="1" applyAlignment="1">
      <alignment horizontal="center" vertical="top"/>
    </xf>
    <xf numFmtId="0" fontId="4" fillId="3" borderId="3" xfId="3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3" fontId="5" fillId="3" borderId="0" xfId="0" applyNumberFormat="1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148167</xdr:colOff>
      <xdr:row>0</xdr:row>
      <xdr:rowOff>28574</xdr:rowOff>
    </xdr:from>
    <xdr:to>
      <xdr:col>2</xdr:col>
      <xdr:colOff>936625</xdr:colOff>
      <xdr:row>2</xdr:row>
      <xdr:rowOff>135465</xdr:rowOff>
    </xdr:to>
    <xdr:sp macro="" textlink="">
      <xdr:nvSpPr>
        <xdr:cNvPr id="10" name="9 Rectángulo"/>
        <xdr:cNvSpPr/>
      </xdr:nvSpPr>
      <xdr:spPr>
        <a:xfrm>
          <a:off x="224367" y="219074"/>
          <a:ext cx="1569508" cy="487891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1</xdr:col>
      <xdr:colOff>190500</xdr:colOff>
      <xdr:row>0</xdr:row>
      <xdr:rowOff>19050</xdr:rowOff>
    </xdr:from>
    <xdr:to>
      <xdr:col>2</xdr:col>
      <xdr:colOff>941916</xdr:colOff>
      <xdr:row>3</xdr:row>
      <xdr:rowOff>52916</xdr:rowOff>
    </xdr:to>
    <xdr:pic>
      <xdr:nvPicPr>
        <xdr:cNvPr id="1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209550"/>
          <a:ext cx="1532466" cy="60536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5/inf%20financiera%202015/abril%20junio/junio/Estados%20Fros%20y%20Pptales%20juni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RI"/>
      <sheetName val="IR"/>
      <sheetName val="NOTAS"/>
      <sheetName val="REL CTAS BANC ESP"/>
      <sheetName val="ESQ BURS"/>
      <sheetName val="Hoja1"/>
    </sheetNames>
    <sheetDataSet>
      <sheetData sheetId="0"/>
      <sheetData sheetId="1">
        <row r="17">
          <cell r="E17">
            <v>33022338.390000001</v>
          </cell>
        </row>
        <row r="18">
          <cell r="E18">
            <v>1674449.99</v>
          </cell>
        </row>
        <row r="19">
          <cell r="E19">
            <v>4620890.22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1827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52185878.649999999</v>
          </cell>
        </row>
        <row r="33">
          <cell r="E33">
            <v>12751845.92</v>
          </cell>
        </row>
        <row r="35">
          <cell r="E35">
            <v>-5054954.3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topLeftCell="A19" workbookViewId="0">
      <selection activeCell="E30" sqref="E30"/>
    </sheetView>
  </sheetViews>
  <sheetFormatPr baseColWidth="10" defaultRowHeight="15" x14ac:dyDescent="0.25"/>
  <cols>
    <col min="1" max="1" width="1.140625" customWidth="1"/>
    <col min="2" max="2" width="11.7109375" customWidth="1"/>
    <col min="3" max="3" width="38" customWidth="1"/>
    <col min="4" max="4" width="10.7109375" bestFit="1" customWidth="1"/>
    <col min="5" max="5" width="16.5703125" bestFit="1" customWidth="1"/>
    <col min="6" max="6" width="16.85546875" bestFit="1" customWidth="1"/>
    <col min="7" max="7" width="10.85546875" bestFit="1" customWidth="1"/>
    <col min="8" max="8" width="18.42578125" bestFit="1" customWidth="1"/>
    <col min="9" max="9" width="1.140625" customWidth="1"/>
  </cols>
  <sheetData>
    <row r="1" spans="1:9" x14ac:dyDescent="0.25">
      <c r="A1" s="1"/>
      <c r="B1" s="10"/>
      <c r="C1" s="11" t="s">
        <v>22</v>
      </c>
      <c r="D1" s="11"/>
      <c r="E1" s="11"/>
      <c r="F1" s="11"/>
      <c r="G1" s="11"/>
      <c r="H1" s="10"/>
      <c r="I1" s="15"/>
    </row>
    <row r="2" spans="1:9" x14ac:dyDescent="0.25">
      <c r="A2" s="1"/>
      <c r="B2" s="10"/>
      <c r="C2" s="11" t="s">
        <v>23</v>
      </c>
      <c r="D2" s="11"/>
      <c r="E2" s="11"/>
      <c r="F2" s="11"/>
      <c r="G2" s="11"/>
      <c r="H2" s="10"/>
      <c r="I2" s="15"/>
    </row>
    <row r="3" spans="1:9" x14ac:dyDescent="0.25">
      <c r="A3" s="1"/>
      <c r="B3" s="10"/>
      <c r="C3" s="11" t="s">
        <v>0</v>
      </c>
      <c r="D3" s="11"/>
      <c r="E3" s="11"/>
      <c r="F3" s="11"/>
      <c r="G3" s="11"/>
      <c r="H3" s="10"/>
      <c r="I3" s="15"/>
    </row>
    <row r="4" spans="1:9" x14ac:dyDescent="0.25">
      <c r="A4" s="12"/>
      <c r="B4" s="2"/>
      <c r="C4" s="2" t="s">
        <v>1</v>
      </c>
      <c r="D4" s="3" t="s">
        <v>2</v>
      </c>
      <c r="E4" s="3"/>
      <c r="F4" s="3"/>
      <c r="G4" s="5"/>
      <c r="H4" s="4"/>
      <c r="I4" s="4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/>
      <c r="B6" s="18" t="s">
        <v>3</v>
      </c>
      <c r="C6" s="18"/>
      <c r="D6" s="19" t="s">
        <v>24</v>
      </c>
      <c r="E6" s="19" t="s">
        <v>25</v>
      </c>
      <c r="F6" s="20" t="s">
        <v>26</v>
      </c>
      <c r="G6" s="20" t="s">
        <v>27</v>
      </c>
      <c r="H6" s="20" t="s">
        <v>28</v>
      </c>
      <c r="I6" s="21"/>
    </row>
    <row r="7" spans="1:9" x14ac:dyDescent="0.25">
      <c r="A7" s="22"/>
      <c r="B7" s="23"/>
      <c r="C7" s="23"/>
      <c r="D7" s="24">
        <v>1</v>
      </c>
      <c r="E7" s="24">
        <v>2</v>
      </c>
      <c r="F7" s="25">
        <v>3</v>
      </c>
      <c r="G7" s="25" t="s">
        <v>29</v>
      </c>
      <c r="H7" s="25" t="s">
        <v>30</v>
      </c>
      <c r="I7" s="26"/>
    </row>
    <row r="8" spans="1:9" x14ac:dyDescent="0.25">
      <c r="A8" s="27"/>
      <c r="B8" s="16"/>
      <c r="C8" s="16"/>
      <c r="D8" s="16"/>
      <c r="E8" s="16"/>
      <c r="F8" s="16"/>
      <c r="G8" s="16"/>
      <c r="H8" s="16"/>
      <c r="I8" s="28"/>
    </row>
    <row r="9" spans="1:9" x14ac:dyDescent="0.25">
      <c r="A9" s="29"/>
      <c r="B9" s="30"/>
      <c r="C9" s="30"/>
      <c r="D9" s="30"/>
      <c r="E9" s="30"/>
      <c r="F9" s="30"/>
      <c r="G9" s="30"/>
      <c r="H9" s="30"/>
      <c r="I9" s="31"/>
    </row>
    <row r="10" spans="1:9" x14ac:dyDescent="0.25">
      <c r="A10" s="32"/>
      <c r="B10" s="33" t="s">
        <v>4</v>
      </c>
      <c r="C10" s="33"/>
      <c r="D10" s="34">
        <f>+D12+D22</f>
        <v>99202275.870000005</v>
      </c>
      <c r="E10" s="34">
        <f>+E12+E22</f>
        <v>80131357.560000002</v>
      </c>
      <c r="F10" s="34">
        <f>+F12+F22</f>
        <v>69784856.790000007</v>
      </c>
      <c r="G10" s="34">
        <f t="shared" ref="G10:H10" si="0">+G12+G22</f>
        <v>109548776.64</v>
      </c>
      <c r="H10" s="34">
        <f t="shared" si="0"/>
        <v>10346500.769999996</v>
      </c>
      <c r="I10" s="35"/>
    </row>
    <row r="11" spans="1:9" x14ac:dyDescent="0.25">
      <c r="A11" s="32"/>
      <c r="B11" s="36"/>
      <c r="C11" s="36"/>
      <c r="D11" s="34"/>
      <c r="E11" s="34"/>
      <c r="F11" s="34"/>
      <c r="G11" s="34"/>
      <c r="H11" s="34"/>
      <c r="I11" s="35"/>
    </row>
    <row r="12" spans="1:9" x14ac:dyDescent="0.25">
      <c r="A12" s="37"/>
      <c r="B12" s="7" t="s">
        <v>5</v>
      </c>
      <c r="C12" s="7"/>
      <c r="D12" s="38">
        <f>SUM(D14:D20)</f>
        <v>39319505.600000001</v>
      </c>
      <c r="E12" s="38">
        <f>SUM(E14:E20)</f>
        <v>68371448.340000004</v>
      </c>
      <c r="F12" s="38">
        <f>SUM(F14:F20)</f>
        <v>68619868.310000002</v>
      </c>
      <c r="G12" s="38">
        <f>D12+E12-F12</f>
        <v>39071085.629999995</v>
      </c>
      <c r="H12" s="38">
        <f>G12-D12</f>
        <v>-248419.97000000626</v>
      </c>
      <c r="I12" s="39"/>
    </row>
    <row r="13" spans="1:9" x14ac:dyDescent="0.25">
      <c r="A13" s="14"/>
      <c r="B13" s="6"/>
      <c r="C13" s="6"/>
      <c r="D13" s="40"/>
      <c r="E13" s="40"/>
      <c r="F13" s="40"/>
      <c r="G13" s="40"/>
      <c r="H13" s="40"/>
      <c r="I13" s="8"/>
    </row>
    <row r="14" spans="1:9" x14ac:dyDescent="0.25">
      <c r="A14" s="14"/>
      <c r="B14" s="41" t="s">
        <v>6</v>
      </c>
      <c r="C14" s="41"/>
      <c r="D14" s="9">
        <f>+[1]ESF!E17</f>
        <v>33022338.390000001</v>
      </c>
      <c r="E14" s="9">
        <v>32972303.34</v>
      </c>
      <c r="F14" s="9">
        <v>35876731.549999997</v>
      </c>
      <c r="G14" s="13">
        <f>D14+E14-F14</f>
        <v>30117910.180000007</v>
      </c>
      <c r="H14" s="13">
        <f>G14-D14</f>
        <v>-2904428.2099999934</v>
      </c>
      <c r="I14" s="8"/>
    </row>
    <row r="15" spans="1:9" x14ac:dyDescent="0.25">
      <c r="A15" s="14"/>
      <c r="B15" s="41" t="s">
        <v>7</v>
      </c>
      <c r="C15" s="41"/>
      <c r="D15" s="9">
        <f>+[1]ESF!E18</f>
        <v>1674449.99</v>
      </c>
      <c r="E15" s="9">
        <v>34399460.200000003</v>
      </c>
      <c r="F15" s="9">
        <v>29529371.370000001</v>
      </c>
      <c r="G15" s="13">
        <f t="shared" ref="G15:G20" si="1">D15+E15-F15</f>
        <v>6544538.820000004</v>
      </c>
      <c r="H15" s="13">
        <f t="shared" ref="H15:H20" si="2">G15-D15</f>
        <v>4870088.8300000038</v>
      </c>
      <c r="I15" s="8"/>
    </row>
    <row r="16" spans="1:9" x14ac:dyDescent="0.25">
      <c r="A16" s="14"/>
      <c r="B16" s="41" t="s">
        <v>8</v>
      </c>
      <c r="C16" s="41"/>
      <c r="D16" s="9">
        <f>+[1]ESF!E19</f>
        <v>4620890.22</v>
      </c>
      <c r="E16" s="9">
        <v>999684.8</v>
      </c>
      <c r="F16" s="9">
        <v>3213765.39</v>
      </c>
      <c r="G16" s="13">
        <f t="shared" si="1"/>
        <v>2406809.6299999994</v>
      </c>
      <c r="H16" s="13">
        <f t="shared" si="2"/>
        <v>-2214080.5900000003</v>
      </c>
      <c r="I16" s="8"/>
    </row>
    <row r="17" spans="1:9" x14ac:dyDescent="0.25">
      <c r="A17" s="14"/>
      <c r="B17" s="41" t="s">
        <v>9</v>
      </c>
      <c r="C17" s="41"/>
      <c r="D17" s="9">
        <f>+[1]ESF!E20</f>
        <v>0</v>
      </c>
      <c r="E17" s="9">
        <v>0</v>
      </c>
      <c r="F17" s="9">
        <v>0</v>
      </c>
      <c r="G17" s="13">
        <f t="shared" si="1"/>
        <v>0</v>
      </c>
      <c r="H17" s="13">
        <f t="shared" si="2"/>
        <v>0</v>
      </c>
      <c r="I17" s="8"/>
    </row>
    <row r="18" spans="1:9" x14ac:dyDescent="0.25">
      <c r="A18" s="14"/>
      <c r="B18" s="41" t="s">
        <v>10</v>
      </c>
      <c r="C18" s="41"/>
      <c r="D18" s="9">
        <f>+[1]ESF!E21</f>
        <v>0</v>
      </c>
      <c r="E18" s="9">
        <v>0</v>
      </c>
      <c r="F18" s="9">
        <v>0</v>
      </c>
      <c r="G18" s="13">
        <f t="shared" si="1"/>
        <v>0</v>
      </c>
      <c r="H18" s="13">
        <f t="shared" si="2"/>
        <v>0</v>
      </c>
      <c r="I18" s="8"/>
    </row>
    <row r="19" spans="1:9" x14ac:dyDescent="0.25">
      <c r="A19" s="14"/>
      <c r="B19" s="41" t="s">
        <v>11</v>
      </c>
      <c r="C19" s="41"/>
      <c r="D19" s="9">
        <f>+[1]ESF!E22</f>
        <v>0</v>
      </c>
      <c r="E19" s="9">
        <v>0</v>
      </c>
      <c r="F19" s="9">
        <v>0</v>
      </c>
      <c r="G19" s="13">
        <f t="shared" si="1"/>
        <v>0</v>
      </c>
      <c r="H19" s="13">
        <f t="shared" si="2"/>
        <v>0</v>
      </c>
      <c r="I19" s="8"/>
    </row>
    <row r="20" spans="1:9" x14ac:dyDescent="0.25">
      <c r="A20" s="14"/>
      <c r="B20" s="41" t="s">
        <v>12</v>
      </c>
      <c r="C20" s="41"/>
      <c r="D20" s="9">
        <f>+[1]ESF!E23</f>
        <v>1827</v>
      </c>
      <c r="E20" s="9">
        <v>0</v>
      </c>
      <c r="F20" s="9">
        <v>0</v>
      </c>
      <c r="G20" s="13">
        <f t="shared" si="1"/>
        <v>1827</v>
      </c>
      <c r="H20" s="13">
        <f t="shared" si="2"/>
        <v>0</v>
      </c>
      <c r="I20" s="8"/>
    </row>
    <row r="21" spans="1:9" x14ac:dyDescent="0.25">
      <c r="A21" s="14"/>
      <c r="B21" s="42"/>
      <c r="C21" s="42"/>
      <c r="D21" s="43"/>
      <c r="E21" s="43"/>
      <c r="F21" s="43"/>
      <c r="G21" s="43"/>
      <c r="H21" s="43"/>
      <c r="I21" s="8"/>
    </row>
    <row r="22" spans="1:9" x14ac:dyDescent="0.25">
      <c r="A22" s="37"/>
      <c r="B22" s="7" t="s">
        <v>13</v>
      </c>
      <c r="C22" s="7"/>
      <c r="D22" s="38">
        <f>SUM(D24:D32)</f>
        <v>59882770.270000003</v>
      </c>
      <c r="E22" s="38">
        <f>SUM(E24:E32)</f>
        <v>11759909.220000001</v>
      </c>
      <c r="F22" s="38">
        <f>SUM(F24:F32)</f>
        <v>1164988.4800000002</v>
      </c>
      <c r="G22" s="38">
        <f>D22+E22-F22</f>
        <v>70477691.010000005</v>
      </c>
      <c r="H22" s="38">
        <f>G22-D22</f>
        <v>10594920.740000002</v>
      </c>
      <c r="I22" s="39"/>
    </row>
    <row r="23" spans="1:9" x14ac:dyDescent="0.25">
      <c r="A23" s="14"/>
      <c r="B23" s="6"/>
      <c r="C23" s="42"/>
      <c r="D23" s="40"/>
      <c r="E23" s="40"/>
      <c r="F23" s="40"/>
      <c r="G23" s="40"/>
      <c r="H23" s="40"/>
      <c r="I23" s="8"/>
    </row>
    <row r="24" spans="1:9" x14ac:dyDescent="0.25">
      <c r="A24" s="14"/>
      <c r="B24" s="41" t="s">
        <v>14</v>
      </c>
      <c r="C24" s="41"/>
      <c r="D24" s="9">
        <f>+[1]ESF!E30</f>
        <v>0</v>
      </c>
      <c r="E24" s="9">
        <v>0</v>
      </c>
      <c r="F24" s="9">
        <v>0</v>
      </c>
      <c r="G24" s="13">
        <f>D24+E24-F24</f>
        <v>0</v>
      </c>
      <c r="H24" s="13">
        <f>G24-D24</f>
        <v>0</v>
      </c>
      <c r="I24" s="8"/>
    </row>
    <row r="25" spans="1:9" x14ac:dyDescent="0.25">
      <c r="A25" s="14"/>
      <c r="B25" s="41" t="s">
        <v>15</v>
      </c>
      <c r="C25" s="41"/>
      <c r="D25" s="9">
        <f>+[1]ESF!E31</f>
        <v>0</v>
      </c>
      <c r="E25" s="9">
        <v>0</v>
      </c>
      <c r="F25" s="9">
        <v>0</v>
      </c>
      <c r="G25" s="13">
        <f t="shared" ref="G25:G32" si="3">D25+E25-F25</f>
        <v>0</v>
      </c>
      <c r="H25" s="13">
        <f t="shared" ref="H25:H32" si="4">G25-D25</f>
        <v>0</v>
      </c>
      <c r="I25" s="8"/>
    </row>
    <row r="26" spans="1:9" x14ac:dyDescent="0.25">
      <c r="A26" s="14"/>
      <c r="B26" s="41" t="s">
        <v>16</v>
      </c>
      <c r="C26" s="41"/>
      <c r="D26" s="9">
        <f>+[1]ESF!E32</f>
        <v>52185878.649999999</v>
      </c>
      <c r="E26" s="9">
        <v>10656127.560000001</v>
      </c>
      <c r="F26" s="9">
        <v>1157250.3600000001</v>
      </c>
      <c r="G26" s="13">
        <f t="shared" si="3"/>
        <v>61684755.850000001</v>
      </c>
      <c r="H26" s="13">
        <f t="shared" si="4"/>
        <v>9498877.200000003</v>
      </c>
      <c r="I26" s="8"/>
    </row>
    <row r="27" spans="1:9" x14ac:dyDescent="0.25">
      <c r="A27" s="14"/>
      <c r="B27" s="41" t="s">
        <v>31</v>
      </c>
      <c r="C27" s="41"/>
      <c r="D27" s="9">
        <f>+[1]ESF!E33</f>
        <v>12751845.92</v>
      </c>
      <c r="E27" s="9">
        <v>1102911.1100000001</v>
      </c>
      <c r="F27" s="9">
        <v>7738.12</v>
      </c>
      <c r="G27" s="13">
        <f t="shared" si="3"/>
        <v>13847018.91</v>
      </c>
      <c r="H27" s="13">
        <f t="shared" si="4"/>
        <v>1095172.9900000002</v>
      </c>
      <c r="I27" s="8"/>
    </row>
    <row r="28" spans="1:9" x14ac:dyDescent="0.25">
      <c r="A28" s="14"/>
      <c r="B28" s="41" t="s">
        <v>17</v>
      </c>
      <c r="C28" s="41"/>
      <c r="D28" s="9">
        <f>+[1]ESF!E34</f>
        <v>0</v>
      </c>
      <c r="E28" s="9">
        <v>0</v>
      </c>
      <c r="F28" s="9">
        <v>0</v>
      </c>
      <c r="G28" s="13">
        <f t="shared" si="3"/>
        <v>0</v>
      </c>
      <c r="H28" s="13">
        <f t="shared" si="4"/>
        <v>0</v>
      </c>
      <c r="I28" s="8"/>
    </row>
    <row r="29" spans="1:9" x14ac:dyDescent="0.25">
      <c r="A29" s="14"/>
      <c r="B29" s="41" t="s">
        <v>18</v>
      </c>
      <c r="C29" s="41"/>
      <c r="D29" s="9">
        <f>+[1]ESF!E35</f>
        <v>-5054954.3</v>
      </c>
      <c r="E29" s="9">
        <v>870.55</v>
      </c>
      <c r="F29" s="9">
        <v>0</v>
      </c>
      <c r="G29" s="13">
        <f t="shared" si="3"/>
        <v>-5054083.75</v>
      </c>
      <c r="H29" s="13">
        <f t="shared" si="4"/>
        <v>870.54999999981374</v>
      </c>
      <c r="I29" s="8"/>
    </row>
    <row r="30" spans="1:9" x14ac:dyDescent="0.25">
      <c r="A30" s="14"/>
      <c r="B30" s="41" t="s">
        <v>19</v>
      </c>
      <c r="C30" s="41"/>
      <c r="D30" s="9">
        <f>+[1]ESF!E36</f>
        <v>0</v>
      </c>
      <c r="E30" s="9">
        <v>0</v>
      </c>
      <c r="F30" s="9">
        <v>0</v>
      </c>
      <c r="G30" s="13">
        <f t="shared" si="3"/>
        <v>0</v>
      </c>
      <c r="H30" s="13">
        <f t="shared" si="4"/>
        <v>0</v>
      </c>
      <c r="I30" s="8"/>
    </row>
    <row r="31" spans="1:9" x14ac:dyDescent="0.25">
      <c r="A31" s="14"/>
      <c r="B31" s="41" t="s">
        <v>20</v>
      </c>
      <c r="C31" s="41"/>
      <c r="D31" s="9">
        <f>+[1]ESF!E37</f>
        <v>0</v>
      </c>
      <c r="E31" s="9">
        <v>0</v>
      </c>
      <c r="F31" s="9">
        <v>0</v>
      </c>
      <c r="G31" s="13">
        <f t="shared" si="3"/>
        <v>0</v>
      </c>
      <c r="H31" s="13">
        <f t="shared" si="4"/>
        <v>0</v>
      </c>
      <c r="I31" s="8"/>
    </row>
    <row r="32" spans="1:9" x14ac:dyDescent="0.25">
      <c r="A32" s="14"/>
      <c r="B32" s="41" t="s">
        <v>21</v>
      </c>
      <c r="C32" s="41"/>
      <c r="D32" s="9">
        <f>+[1]ESF!E38</f>
        <v>0</v>
      </c>
      <c r="E32" s="9">
        <v>0</v>
      </c>
      <c r="F32" s="9">
        <v>0</v>
      </c>
      <c r="G32" s="13">
        <f t="shared" si="3"/>
        <v>0</v>
      </c>
      <c r="H32" s="13">
        <f t="shared" si="4"/>
        <v>0</v>
      </c>
      <c r="I32" s="8"/>
    </row>
    <row r="33" spans="1:9" x14ac:dyDescent="0.25">
      <c r="A33" s="14"/>
      <c r="B33" s="42"/>
      <c r="C33" s="42"/>
      <c r="D33" s="43"/>
      <c r="E33" s="40"/>
      <c r="F33" s="40"/>
      <c r="G33" s="40"/>
      <c r="H33" s="40"/>
      <c r="I33" s="8"/>
    </row>
    <row r="34" spans="1:9" x14ac:dyDescent="0.25">
      <c r="A34" s="44"/>
      <c r="B34" s="45"/>
      <c r="C34" s="45"/>
      <c r="D34" s="45"/>
      <c r="E34" s="45"/>
      <c r="F34" s="45"/>
      <c r="G34" s="45"/>
      <c r="H34" s="45"/>
      <c r="I34" s="46"/>
    </row>
    <row r="35" spans="1:9" x14ac:dyDescent="0.25">
      <c r="A35" s="47"/>
      <c r="B35" s="48"/>
      <c r="C35" s="49"/>
      <c r="D35" s="50"/>
      <c r="E35" s="47"/>
      <c r="F35" s="47"/>
      <c r="G35" s="47"/>
      <c r="H35" s="47"/>
      <c r="I35" s="47"/>
    </row>
  </sheetData>
  <mergeCells count="28">
    <mergeCell ref="C3:G3"/>
    <mergeCell ref="D4:F4"/>
    <mergeCell ref="A5:I5"/>
    <mergeCell ref="A8:I8"/>
    <mergeCell ref="A9:I9"/>
    <mergeCell ref="B26:C26"/>
    <mergeCell ref="A34:I34"/>
    <mergeCell ref="B6:C7"/>
    <mergeCell ref="B19:C19"/>
    <mergeCell ref="B30:C30"/>
    <mergeCell ref="B31:C31"/>
    <mergeCell ref="B32:C32"/>
    <mergeCell ref="B27:C27"/>
    <mergeCell ref="B28:C28"/>
    <mergeCell ref="B29:C29"/>
    <mergeCell ref="B24:C24"/>
    <mergeCell ref="B25:C25"/>
    <mergeCell ref="B20:C20"/>
    <mergeCell ref="B22:C22"/>
    <mergeCell ref="B16:C16"/>
    <mergeCell ref="B17:C17"/>
    <mergeCell ref="B18:C18"/>
    <mergeCell ref="B12:C12"/>
    <mergeCell ref="B14:C14"/>
    <mergeCell ref="B15:C15"/>
    <mergeCell ref="B10:C10"/>
    <mergeCell ref="C1:G1"/>
    <mergeCell ref="C2:G2"/>
  </mergeCells>
  <printOptions horizontalCentered="1"/>
  <pageMargins left="0" right="0" top="0" bottom="0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2017-08-31T19:19:42Z</cp:lastPrinted>
  <dcterms:created xsi:type="dcterms:W3CDTF">2017-08-31T19:09:55Z</dcterms:created>
  <dcterms:modified xsi:type="dcterms:W3CDTF">2017-08-31T19:24:34Z</dcterms:modified>
</cp:coreProperties>
</file>